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SS_Vigência 01-2022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<sst xmlns="http://schemas.openxmlformats.org/spreadsheetml/2006/main" count="24" uniqueCount="22">
  <si>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Tabela de Conferência INSS – Vigência 01/2023</t>
  </si>
  <si>
    <t>INFORME A BASE DE CONTRIBUIÇÃO</t>
  </si>
  <si>
    <t>Valor do Desconto (por faixa)</t>
  </si>
  <si>
    <t>CONTRIBUIÇÃO POR FAIXA</t>
  </si>
  <si>
    <t>ALÍQUOTA CALCULADA</t>
  </si>
  <si>
    <t>DESCONTO POR FAIXA</t>
  </si>
  <si>
    <t>BASE INSS</t>
  </si>
  <si>
    <t>Valor Total do Desconto</t>
  </si>
  <si>
    <t>BASE TOTAL</t>
  </si>
  <si>
    <t>-</t>
  </si>
  <si>
    <t>VALOR TOTAL DESCONTADO</t>
  </si>
  <si>
    <t>TABELA INSS 01/2022</t>
  </si>
  <si>
    <t>SALARIO DE</t>
  </si>
  <si>
    <t>SALARIO ATE</t>
  </si>
  <si>
    <t>DIF P/ FAIXA</t>
  </si>
  <si>
    <t>ALIQ P/ FAIXA</t>
  </si>
  <si>
    <t>TETO P/ FAIXA</t>
  </si>
  <si>
    <t>FAIXA 1</t>
  </si>
  <si>
    <t>FAIXA 2</t>
  </si>
  <si>
    <t>FAIXA 3</t>
  </si>
  <si>
    <t>FAIXA 4</t>
  </si>
  <si>
    <r>
      <rPr>
        <b/>
        <i/>
        <sz val="10"/>
        <rFont val="Arial"/>
        <family val="2"/>
      </rPr>
      <t xml:space="preserve">*** </t>
    </r>
    <r>
      <rPr>
        <i/>
        <sz val="10"/>
        <rFont val="Arial"/>
        <family val="2"/>
      </rPr>
      <t>Planilha para simples conferência, podendo haver diferenças entre essa e o sistema.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</si>
</sst>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%"/>
    <numFmt numFmtId="167" formatCode="0%"/>
  </numFmts>
  <fonts count="2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20"/>
      <name val="Segoe UI Semibold"/>
      <family val="2"/>
    </font>
    <font>
      <b/>
      <sz val="11"/>
      <color indexed="3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b/>
      <sz val="9"/>
      <color indexed="53"/>
      <name val="Arial"/>
      <family val="2"/>
    </font>
    <font>
      <b/>
      <sz val="9"/>
      <color indexed="8"/>
      <name val="Arial"/>
      <family val="2"/>
    </font>
    <font>
      <b/>
      <sz val="9"/>
      <color indexed="2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color indexed="6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3" fillId="9" borderId="0" xfId="0" applyFont="1" applyFill="1" applyAlignment="1" applyProtection="1">
      <alignment/>
      <protection hidden="1"/>
    </xf>
    <xf numFmtId="164" fontId="14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Fill="1" applyAlignment="1" applyProtection="1">
      <alignment/>
      <protection hidden="1"/>
    </xf>
    <xf numFmtId="164" fontId="2" fillId="10" borderId="2" xfId="0" applyFont="1" applyFill="1" applyBorder="1" applyAlignment="1" applyProtection="1">
      <alignment horizontal="center" vertical="center" wrapText="1"/>
      <protection hidden="1"/>
    </xf>
    <xf numFmtId="164" fontId="2" fillId="10" borderId="3" xfId="0" applyFont="1" applyFill="1" applyBorder="1" applyAlignment="1" applyProtection="1">
      <alignment horizontal="center" vertical="center" wrapText="1"/>
      <protection hidden="1"/>
    </xf>
    <xf numFmtId="164" fontId="4" fillId="11" borderId="3" xfId="0" applyFont="1" applyFill="1" applyBorder="1" applyAlignment="1" applyProtection="1">
      <alignment horizontal="center" vertical="center" wrapText="1"/>
      <protection hidden="1"/>
    </xf>
    <xf numFmtId="165" fontId="2" fillId="0" borderId="4" xfId="0" applyNumberFormat="1" applyFont="1" applyFill="1" applyBorder="1" applyAlignment="1" applyProtection="1">
      <alignment horizontal="center" vertical="center"/>
      <protection hidden="1" locked="0"/>
    </xf>
    <xf numFmtId="165" fontId="17" fillId="12" borderId="3" xfId="0" applyNumberFormat="1" applyFont="1" applyFill="1" applyBorder="1" applyAlignment="1" applyProtection="1">
      <alignment horizontal="center"/>
      <protection hidden="1"/>
    </xf>
    <xf numFmtId="165" fontId="2" fillId="12" borderId="3" xfId="0" applyNumberFormat="1" applyFont="1" applyFill="1" applyBorder="1" applyAlignment="1" applyProtection="1">
      <alignment horizontal="center"/>
      <protection hidden="1"/>
    </xf>
    <xf numFmtId="166" fontId="2" fillId="12" borderId="3" xfId="0" applyNumberFormat="1" applyFont="1" applyFill="1" applyBorder="1" applyAlignment="1" applyProtection="1">
      <alignment horizontal="center"/>
      <protection hidden="1"/>
    </xf>
    <xf numFmtId="167" fontId="17" fillId="12" borderId="3" xfId="0" applyNumberFormat="1" applyFont="1" applyFill="1" applyBorder="1" applyAlignment="1" applyProtection="1">
      <alignment horizontal="center"/>
      <protection hidden="1"/>
    </xf>
    <xf numFmtId="164" fontId="0" fillId="9" borderId="0" xfId="0" applyFont="1" applyFill="1" applyBorder="1" applyAlignment="1" applyProtection="1">
      <alignment/>
      <protection hidden="1"/>
    </xf>
    <xf numFmtId="164" fontId="0" fillId="9" borderId="0" xfId="0" applyFont="1" applyFill="1" applyAlignment="1" applyProtection="1">
      <alignment/>
      <protection hidden="1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165" fontId="17" fillId="0" borderId="0" xfId="0" applyNumberFormat="1" applyFont="1" applyFill="1" applyBorder="1" applyAlignment="1" applyProtection="1">
      <alignment horizontal="center"/>
      <protection hidden="1"/>
    </xf>
    <xf numFmtId="164" fontId="4" fillId="0" borderId="0" xfId="0" applyFont="1" applyFill="1" applyBorder="1" applyAlignment="1" applyProtection="1">
      <alignment horizontal="center" vertical="center" wrapText="1"/>
      <protection hidden="1"/>
    </xf>
    <xf numFmtId="165" fontId="4" fillId="11" borderId="3" xfId="0" applyNumberFormat="1" applyFont="1" applyFill="1" applyBorder="1" applyAlignment="1" applyProtection="1">
      <alignment horizontal="center" vertical="center"/>
      <protection hidden="1"/>
    </xf>
    <xf numFmtId="164" fontId="0" fillId="9" borderId="0" xfId="0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8" fillId="9" borderId="0" xfId="0" applyFont="1" applyFill="1" applyAlignment="1" applyProtection="1">
      <alignment/>
      <protection hidden="1"/>
    </xf>
    <xf numFmtId="164" fontId="2" fillId="9" borderId="0" xfId="0" applyFont="1" applyFill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/>
      <protection hidden="1"/>
    </xf>
    <xf numFmtId="164" fontId="17" fillId="10" borderId="3" xfId="0" applyFont="1" applyFill="1" applyBorder="1" applyAlignment="1" applyProtection="1">
      <alignment horizontal="center"/>
      <protection hidden="1"/>
    </xf>
    <xf numFmtId="167" fontId="2" fillId="12" borderId="3" xfId="0" applyNumberFormat="1" applyFont="1" applyFill="1" applyBorder="1" applyAlignment="1" applyProtection="1">
      <alignment horizontal="center"/>
      <protection hidden="1"/>
    </xf>
    <xf numFmtId="164" fontId="19" fillId="0" borderId="0" xfId="0" applyFont="1" applyBorder="1" applyAlignment="1" applyProtection="1">
      <alignment horizontal="center"/>
      <protection hidden="1"/>
    </xf>
    <xf numFmtId="165" fontId="20" fillId="0" borderId="0" xfId="0" applyNumberFormat="1" applyFont="1" applyBorder="1" applyAlignment="1" applyProtection="1">
      <alignment horizontal="center"/>
      <protection hidden="1"/>
    </xf>
    <xf numFmtId="165" fontId="21" fillId="0" borderId="0" xfId="0" applyNumberFormat="1" applyFont="1" applyBorder="1" applyAlignment="1" applyProtection="1">
      <alignment horizontal="center"/>
      <protection hidden="1"/>
    </xf>
    <xf numFmtId="165" fontId="22" fillId="0" borderId="0" xfId="0" applyNumberFormat="1" applyFont="1" applyBorder="1" applyAlignment="1" applyProtection="1">
      <alignment horizontal="center"/>
      <protection hidden="1"/>
    </xf>
    <xf numFmtId="167" fontId="23" fillId="0" borderId="0" xfId="0" applyNumberFormat="1" applyFont="1" applyBorder="1" applyAlignment="1" applyProtection="1">
      <alignment horizont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168253"/>
      <rgbColor rgb="00CCCCCC"/>
      <rgbColor rgb="00808080"/>
      <rgbColor rgb="00729FCF"/>
      <rgbColor rgb="00993366"/>
      <rgbColor rgb="00FFFFCC"/>
      <rgbColor rgb="00CCFFFF"/>
      <rgbColor rgb="00660066"/>
      <rgbColor rgb="00FF8080"/>
      <rgbColor rgb="002A6099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860D"/>
      <rgbColor rgb="00EA7500"/>
      <rgbColor rgb="005983B0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0</xdr:rowOff>
    </xdr:from>
    <xdr:to>
      <xdr:col>1</xdr:col>
      <xdr:colOff>571500</xdr:colOff>
      <xdr:row>7</xdr:row>
      <xdr:rowOff>152400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810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showGridLines="0" tabSelected="1" workbookViewId="0" topLeftCell="A1">
      <selection activeCell="C12" sqref="C12"/>
    </sheetView>
  </sheetViews>
  <sheetFormatPr defaultColWidth="9.140625" defaultRowHeight="12.75" zeroHeight="1"/>
  <cols>
    <col min="1" max="1" width="1.28515625" style="1" customWidth="1"/>
    <col min="2" max="2" width="11.421875" style="1" customWidth="1"/>
    <col min="3" max="3" width="14.00390625" style="1" customWidth="1"/>
    <col min="4" max="4" width="26.8515625" style="1" customWidth="1"/>
    <col min="5" max="5" width="20.28125" style="1" customWidth="1"/>
    <col min="6" max="6" width="16.00390625" style="1" customWidth="1"/>
    <col min="7" max="7" width="31.140625" style="1" customWidth="1"/>
    <col min="8" max="8" width="1.28515625" style="1" customWidth="1"/>
    <col min="9" max="16384" width="11.421875" style="1" hidden="1" customWidth="1"/>
  </cols>
  <sheetData>
    <row r="1" spans="2:5" ht="9" customHeight="1" hidden="1">
      <c r="B1" s="2"/>
      <c r="C1" s="3"/>
      <c r="D1" s="3"/>
      <c r="E1" s="3"/>
    </row>
    <row r="2" spans="2:5" ht="9" customHeight="1" hidden="1">
      <c r="B2" s="2"/>
      <c r="C2" s="3"/>
      <c r="D2" s="3"/>
      <c r="E2" s="3"/>
    </row>
    <row r="3" spans="2:5" ht="9" customHeight="1" hidden="1">
      <c r="B3" s="2"/>
      <c r="C3" s="3"/>
      <c r="D3" s="3"/>
      <c r="E3" s="3"/>
    </row>
    <row r="4" spans="2:5" ht="9" customHeight="1" hidden="1">
      <c r="B4" s="2"/>
      <c r="C4" s="3"/>
      <c r="D4" s="3"/>
      <c r="E4" s="3"/>
    </row>
    <row r="5" spans="2:5" ht="9" customHeight="1">
      <c r="B5" s="2"/>
      <c r="C5" s="3"/>
      <c r="D5" s="3"/>
      <c r="E5" s="3"/>
    </row>
    <row r="6" spans="2:10" ht="12.75">
      <c r="B6" s="4" t="s">
        <v>0</v>
      </c>
      <c r="C6" s="4"/>
      <c r="D6" s="4"/>
      <c r="E6" s="4"/>
      <c r="F6" s="4"/>
      <c r="G6" s="4"/>
      <c r="H6" s="4"/>
      <c r="I6" s="4"/>
      <c r="J6" s="4"/>
    </row>
    <row r="7" spans="2:10" ht="9" customHeight="1">
      <c r="B7" s="4"/>
      <c r="C7" s="4"/>
      <c r="D7" s="4"/>
      <c r="E7" s="4"/>
      <c r="F7" s="4"/>
      <c r="G7" s="4"/>
      <c r="H7" s="4"/>
      <c r="I7" s="4"/>
      <c r="J7" s="4"/>
    </row>
    <row r="8" spans="2:5" ht="15.75">
      <c r="B8" s="5"/>
      <c r="C8" s="3"/>
      <c r="D8" s="3"/>
      <c r="E8" s="3"/>
    </row>
    <row r="9" spans="2:5" ht="9" customHeight="1">
      <c r="B9" s="2"/>
      <c r="C9" s="3"/>
      <c r="D9" s="3"/>
      <c r="E9" s="3"/>
    </row>
    <row r="10" spans="2:7" ht="12.75" customHeight="1">
      <c r="B10" s="6" t="s">
        <v>1</v>
      </c>
      <c r="C10" s="6"/>
      <c r="D10" s="7" t="s">
        <v>2</v>
      </c>
      <c r="E10" s="7" t="s">
        <v>3</v>
      </c>
      <c r="F10" s="7" t="s">
        <v>4</v>
      </c>
      <c r="G10" s="7" t="s">
        <v>5</v>
      </c>
    </row>
    <row r="11" spans="2:7" ht="14.25">
      <c r="B11" s="6"/>
      <c r="C11" s="6"/>
      <c r="D11" s="7" t="s">
        <v>2</v>
      </c>
      <c r="E11" s="7"/>
      <c r="F11" s="7"/>
      <c r="G11" s="7"/>
    </row>
    <row r="12" spans="2:7" ht="12.75" customHeight="1">
      <c r="B12" s="8" t="s">
        <v>6</v>
      </c>
      <c r="C12" s="9"/>
      <c r="D12" s="10">
        <f>IF(C12&gt;D22,D22*7.5%,C12*7.5%)</f>
        <v>0</v>
      </c>
      <c r="E12" s="11">
        <f>IF($C$12&gt;D22,E22,$C$12)</f>
        <v>0</v>
      </c>
      <c r="F12" s="12">
        <f aca="true" t="shared" si="0" ref="F12:F15">F22</f>
        <v>0.075</v>
      </c>
      <c r="G12" s="11">
        <f aca="true" t="shared" si="1" ref="G12:G15">E12*F12</f>
        <v>0</v>
      </c>
    </row>
    <row r="13" spans="2:7" ht="14.25">
      <c r="B13" s="8"/>
      <c r="C13" s="9"/>
      <c r="D13" s="10">
        <f aca="true" t="shared" si="2" ref="D13:D15">IF($C$12-C23&gt;E23,E23*F23,IF($C$12-D22&gt;0.01,($C$12-D22)*F23,0))</f>
        <v>0</v>
      </c>
      <c r="E13" s="10">
        <f aca="true" t="shared" si="3" ref="E13:E15">IF($C$12&gt;D23,E23,IF($C$12-D22&gt;0.01,$C$12-D22,0))</f>
        <v>0</v>
      </c>
      <c r="F13" s="13">
        <f t="shared" si="0"/>
        <v>0.09</v>
      </c>
      <c r="G13" s="10">
        <f t="shared" si="1"/>
        <v>0</v>
      </c>
    </row>
    <row r="14" spans="2:7" ht="14.25">
      <c r="B14" s="14"/>
      <c r="C14" s="15"/>
      <c r="D14" s="10">
        <f t="shared" si="2"/>
        <v>0</v>
      </c>
      <c r="E14" s="10">
        <f t="shared" si="3"/>
        <v>0</v>
      </c>
      <c r="F14" s="13">
        <f t="shared" si="0"/>
        <v>0.12</v>
      </c>
      <c r="G14" s="10">
        <f t="shared" si="1"/>
        <v>0</v>
      </c>
    </row>
    <row r="15" spans="2:7" ht="14.25">
      <c r="B15" s="14"/>
      <c r="C15" s="15"/>
      <c r="D15" s="10">
        <f t="shared" si="2"/>
        <v>0</v>
      </c>
      <c r="E15" s="10">
        <f t="shared" si="3"/>
        <v>0</v>
      </c>
      <c r="F15" s="13">
        <f t="shared" si="0"/>
        <v>0.14</v>
      </c>
      <c r="G15" s="10">
        <f t="shared" si="1"/>
        <v>0</v>
      </c>
    </row>
    <row r="16" spans="2:5" ht="14.25">
      <c r="B16" s="14"/>
      <c r="C16" s="15"/>
      <c r="D16" s="16"/>
      <c r="E16" s="17"/>
    </row>
    <row r="17" spans="2:7" ht="14.25" customHeight="1">
      <c r="B17" s="14"/>
      <c r="C17" s="15"/>
      <c r="D17" s="8" t="s">
        <v>7</v>
      </c>
      <c r="E17" s="8" t="s">
        <v>8</v>
      </c>
      <c r="F17" s="18" t="s">
        <v>9</v>
      </c>
      <c r="G17" s="8" t="s">
        <v>10</v>
      </c>
    </row>
    <row r="18" spans="2:7" ht="14.25">
      <c r="B18" s="14"/>
      <c r="C18" s="14"/>
      <c r="D18" s="19">
        <f>SUM(D12:D15)</f>
        <v>0</v>
      </c>
      <c r="E18" s="19">
        <f>SUM(E12:E15)</f>
        <v>0</v>
      </c>
      <c r="F18" s="18" t="s">
        <v>9</v>
      </c>
      <c r="G18" s="19">
        <f>SUM(G12:G15)</f>
        <v>0</v>
      </c>
    </row>
    <row r="19" spans="2:8" s="20" customFormat="1" ht="14.25">
      <c r="B19" s="15"/>
      <c r="C19" s="21"/>
      <c r="D19" s="21"/>
      <c r="E19" s="21"/>
      <c r="F19" s="21"/>
      <c r="G19" s="21"/>
      <c r="H19" s="22"/>
    </row>
    <row r="20" spans="2:8" ht="14.25">
      <c r="B20" s="21"/>
      <c r="C20" s="23" t="s">
        <v>11</v>
      </c>
      <c r="D20" s="23"/>
      <c r="E20" s="23"/>
      <c r="F20" s="23"/>
      <c r="G20" s="23"/>
      <c r="H20" s="24"/>
    </row>
    <row r="21" spans="2:8" ht="14.25">
      <c r="B21" s="21"/>
      <c r="C21" s="7" t="s">
        <v>12</v>
      </c>
      <c r="D21" s="7" t="s">
        <v>13</v>
      </c>
      <c r="E21" s="7" t="s">
        <v>14</v>
      </c>
      <c r="F21" s="7" t="s">
        <v>15</v>
      </c>
      <c r="G21" s="7" t="s">
        <v>16</v>
      </c>
      <c r="H21" s="24"/>
    </row>
    <row r="22" spans="2:8" ht="14.25">
      <c r="B22" s="25" t="s">
        <v>17</v>
      </c>
      <c r="C22" s="11">
        <v>0</v>
      </c>
      <c r="D22" s="11">
        <v>1302</v>
      </c>
      <c r="E22" s="11">
        <f>D22-C22</f>
        <v>1302</v>
      </c>
      <c r="F22" s="12">
        <v>0.075</v>
      </c>
      <c r="G22" s="11">
        <f aca="true" t="shared" si="4" ref="G22:G25">E22*F22</f>
        <v>97.64999999999999</v>
      </c>
      <c r="H22" s="24"/>
    </row>
    <row r="23" spans="2:8" ht="14.25">
      <c r="B23" s="25" t="s">
        <v>18</v>
      </c>
      <c r="C23" s="11">
        <f>D22+0.01</f>
        <v>1302.01</v>
      </c>
      <c r="D23" s="11">
        <v>2571.29</v>
      </c>
      <c r="E23" s="11">
        <f aca="true" t="shared" si="5" ref="E23:E25">D23-D22</f>
        <v>1269.29</v>
      </c>
      <c r="F23" s="26">
        <v>0.09</v>
      </c>
      <c r="G23" s="11">
        <f t="shared" si="4"/>
        <v>114.2361</v>
      </c>
      <c r="H23" s="24"/>
    </row>
    <row r="24" spans="2:8" ht="14.25">
      <c r="B24" s="25" t="s">
        <v>19</v>
      </c>
      <c r="C24" s="11">
        <v>2571.3</v>
      </c>
      <c r="D24" s="11">
        <v>3856.94</v>
      </c>
      <c r="E24" s="11">
        <f t="shared" si="5"/>
        <v>1285.65</v>
      </c>
      <c r="F24" s="26">
        <v>0.12</v>
      </c>
      <c r="G24" s="11">
        <f t="shared" si="4"/>
        <v>154.278</v>
      </c>
      <c r="H24" s="24"/>
    </row>
    <row r="25" spans="2:8" ht="14.25">
      <c r="B25" s="25" t="s">
        <v>20</v>
      </c>
      <c r="C25" s="11">
        <v>3856.95</v>
      </c>
      <c r="D25" s="11">
        <v>7507.49</v>
      </c>
      <c r="E25" s="11">
        <f t="shared" si="5"/>
        <v>3650.5499999999997</v>
      </c>
      <c r="F25" s="26">
        <v>0.14</v>
      </c>
      <c r="G25" s="11">
        <f t="shared" si="4"/>
        <v>511.077</v>
      </c>
      <c r="H25" s="24"/>
    </row>
    <row r="26" spans="2:6" ht="14.25">
      <c r="B26" s="27"/>
      <c r="C26" s="28"/>
      <c r="D26" s="29"/>
      <c r="E26" s="30"/>
      <c r="F26" s="31"/>
    </row>
    <row r="27" spans="2:8" ht="14.25">
      <c r="B27" s="32" t="s">
        <v>21</v>
      </c>
      <c r="C27" s="32"/>
      <c r="D27" s="32"/>
      <c r="E27" s="32"/>
      <c r="F27" s="32"/>
      <c r="G27" s="33"/>
      <c r="H27" s="24"/>
    </row>
    <row r="28" ht="14.25"/>
    <row r="29" ht="14.25"/>
    <row r="30" ht="14.25"/>
  </sheetData>
  <sheetProtection password="E509" sheet="1" selectLockedCells="1"/>
  <mergeCells count="11">
    <mergeCell ref="B6:J7"/>
    <mergeCell ref="B10:C11"/>
    <mergeCell ref="D10:D11"/>
    <mergeCell ref="E10:E11"/>
    <mergeCell ref="F10:F11"/>
    <mergeCell ref="G10:G11"/>
    <mergeCell ref="B12:B13"/>
    <mergeCell ref="C12:C13"/>
    <mergeCell ref="F17:F18"/>
    <mergeCell ref="C20:G20"/>
    <mergeCell ref="B27:F2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2021-01-19T12:40:55Z</dcterms:created>
  <dcterms:modified xsi:type="dcterms:W3CDTF">2023-01-11T12:46:03Z</dcterms:modified>
  <cp:category/>
  <cp:version/>
  <cp:contentType/>
  <cp:contentStatus/>
  <cp:revision>21</cp:revision>
</cp:coreProperties>
</file>